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600" windowHeight="13695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1"/>
  <c r="D8"/>
  <c r="F8"/>
  <c r="G8"/>
  <c r="F7"/>
  <c r="G7"/>
  <c r="F6"/>
  <c r="G6"/>
  <c r="F5"/>
  <c r="G5"/>
  <c r="F4"/>
  <c r="G4"/>
  <c r="F3"/>
  <c r="G3"/>
  <c r="C8"/>
  <c r="I8"/>
  <c r="J8"/>
  <c r="F2"/>
  <c r="G2"/>
  <c r="I7"/>
  <c r="J7"/>
  <c r="I6"/>
  <c r="J6"/>
  <c r="I5"/>
  <c r="J5"/>
  <c r="I4"/>
  <c r="J4"/>
  <c r="I3"/>
  <c r="J3"/>
  <c r="I2"/>
  <c r="J2"/>
  <c r="L7"/>
  <c r="L6"/>
  <c r="L5"/>
  <c r="L4"/>
  <c r="L3"/>
  <c r="H7"/>
  <c r="H6"/>
  <c r="H5"/>
  <c r="H4"/>
  <c r="H3"/>
  <c r="K7"/>
  <c r="K6"/>
  <c r="K5"/>
  <c r="K4"/>
  <c r="K3"/>
  <c r="L2"/>
  <c r="H2"/>
  <c r="K2"/>
  <c r="K8"/>
  <c r="H8"/>
  <c r="B8"/>
</calcChain>
</file>

<file path=xl/sharedStrings.xml><?xml version="1.0" encoding="utf-8"?>
<sst xmlns="http://schemas.openxmlformats.org/spreadsheetml/2006/main" count="20" uniqueCount="20">
  <si>
    <t>Echo</t>
    <phoneticPr fontId="2" type="noConversion"/>
  </si>
  <si>
    <t>Golf</t>
    <phoneticPr fontId="2" type="noConversion"/>
  </si>
  <si>
    <t>Hotel</t>
    <phoneticPr fontId="2" type="noConversion"/>
  </si>
  <si>
    <t>Quebec</t>
    <phoneticPr fontId="2" type="noConversion"/>
  </si>
  <si>
    <t>Portfolio</t>
    <phoneticPr fontId="2" type="noConversion"/>
  </si>
  <si>
    <t>November</t>
    <phoneticPr fontId="2" type="noConversion"/>
  </si>
  <si>
    <t>Project</t>
    <phoneticPr fontId="2" type="noConversion"/>
  </si>
  <si>
    <t>BAC</t>
    <phoneticPr fontId="2" type="noConversion"/>
  </si>
  <si>
    <t>PV</t>
    <phoneticPr fontId="2" type="noConversion"/>
  </si>
  <si>
    <t>AC</t>
    <phoneticPr fontId="2" type="noConversion"/>
  </si>
  <si>
    <t>EV</t>
    <phoneticPr fontId="2" type="noConversion"/>
  </si>
  <si>
    <t>CV</t>
    <phoneticPr fontId="2" type="noConversion"/>
  </si>
  <si>
    <t>%CV</t>
    <phoneticPr fontId="2" type="noConversion"/>
  </si>
  <si>
    <t>CPI</t>
    <phoneticPr fontId="2" type="noConversion"/>
  </si>
  <si>
    <t>SV</t>
    <phoneticPr fontId="2" type="noConversion"/>
  </si>
  <si>
    <t>%SV</t>
    <phoneticPr fontId="2" type="noConversion"/>
  </si>
  <si>
    <t>SPI</t>
    <phoneticPr fontId="2" type="noConversion"/>
  </si>
  <si>
    <t>%Completion</t>
    <phoneticPr fontId="2" type="noConversion"/>
  </si>
  <si>
    <t>Delta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</si>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</sst>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Border="1"/>
    <xf numFmtId="9" fontId="4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1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Layout" workbookViewId="0">
      <selection activeCell="G22" sqref="G22"/>
    </sheetView>
  </sheetViews>
  <sheetFormatPr defaultColWidth="10.75" defaultRowHeight="12.75"/>
  <cols>
    <col min="1" max="1" width="7.625" style="4" customWidth="1"/>
    <col min="2" max="2" width="8.625" style="4" customWidth="1"/>
    <col min="3" max="5" width="7.625" style="4" customWidth="1"/>
    <col min="6" max="7" width="7" style="4" customWidth="1"/>
    <col min="8" max="8" width="5.125" style="4" customWidth="1"/>
    <col min="9" max="9" width="7.25" style="4" customWidth="1"/>
    <col min="10" max="10" width="7" style="13" customWidth="1"/>
    <col min="11" max="11" width="5.125" style="4" customWidth="1"/>
    <col min="12" max="12" width="11.625" style="13" customWidth="1"/>
    <col min="13" max="16384" width="10.75" style="4"/>
  </cols>
  <sheetData>
    <row r="1" spans="1:12" ht="14.1" customHeight="1" thickTop="1">
      <c r="A1" s="14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2" t="s">
        <v>12</v>
      </c>
      <c r="H1" s="1" t="s">
        <v>13</v>
      </c>
      <c r="I1" s="1" t="s">
        <v>14</v>
      </c>
      <c r="J1" s="1" t="s">
        <v>15</v>
      </c>
      <c r="K1" s="3" t="s">
        <v>16</v>
      </c>
      <c r="L1" s="15" t="s">
        <v>17</v>
      </c>
    </row>
    <row r="2" spans="1:12" ht="14.1" customHeight="1">
      <c r="A2" s="16" t="s">
        <v>18</v>
      </c>
      <c r="B2" s="5">
        <v>182000</v>
      </c>
      <c r="C2" s="5">
        <v>29000</v>
      </c>
      <c r="D2" s="5">
        <v>37100</v>
      </c>
      <c r="E2" s="5">
        <v>35500</v>
      </c>
      <c r="F2" s="5">
        <f>E2-D2</f>
        <v>-1600</v>
      </c>
      <c r="G2" s="6">
        <f>F2/E2</f>
        <v>-4.507042253521127E-2</v>
      </c>
      <c r="H2" s="7">
        <f>E2/D2</f>
        <v>0.95687331536388143</v>
      </c>
      <c r="I2" s="5">
        <f>E2-C2</f>
        <v>6500</v>
      </c>
      <c r="J2" s="6">
        <f t="shared" ref="J2:J8" si="0">I2/C2</f>
        <v>0.22413793103448276</v>
      </c>
      <c r="K2" s="8">
        <f>E2/C2</f>
        <v>1.2241379310344827</v>
      </c>
      <c r="L2" s="17">
        <f>E2/B2</f>
        <v>0.19505494505494506</v>
      </c>
    </row>
    <row r="3" spans="1:12" ht="14.1" customHeight="1">
      <c r="A3" s="16" t="s">
        <v>0</v>
      </c>
      <c r="B3" s="5">
        <v>250000</v>
      </c>
      <c r="C3" s="5">
        <v>220000</v>
      </c>
      <c r="D3" s="5">
        <v>220000</v>
      </c>
      <c r="E3" s="5">
        <v>225000</v>
      </c>
      <c r="F3" s="5">
        <f t="shared" ref="F3:F7" si="1">E3-D3</f>
        <v>5000</v>
      </c>
      <c r="G3" s="6">
        <f t="shared" ref="G3:G8" si="2">F3/E3</f>
        <v>2.2222222222222223E-2</v>
      </c>
      <c r="H3" s="7">
        <f t="shared" ref="H3:H7" si="3">E3/D3</f>
        <v>1.0227272727272727</v>
      </c>
      <c r="I3" s="5">
        <f t="shared" ref="I3:I6" si="4">E3-C3</f>
        <v>5000</v>
      </c>
      <c r="J3" s="6">
        <f t="shared" si="0"/>
        <v>2.2727272727272728E-2</v>
      </c>
      <c r="K3" s="8">
        <f t="shared" ref="K3:K7" si="5">E3/C3</f>
        <v>1.0227272727272727</v>
      </c>
      <c r="L3" s="18">
        <f t="shared" ref="L3:L7" si="6">E3/B3</f>
        <v>0.9</v>
      </c>
    </row>
    <row r="4" spans="1:12" ht="14.1" customHeight="1">
      <c r="A4" s="16" t="s">
        <v>1</v>
      </c>
      <c r="B4" s="5">
        <v>345000</v>
      </c>
      <c r="C4" s="5">
        <v>57000</v>
      </c>
      <c r="D4" s="5">
        <v>54000</v>
      </c>
      <c r="E4" s="5">
        <v>55000</v>
      </c>
      <c r="F4" s="5">
        <f t="shared" si="1"/>
        <v>1000</v>
      </c>
      <c r="G4" s="6">
        <f t="shared" si="2"/>
        <v>1.8181818181818181E-2</v>
      </c>
      <c r="H4" s="7">
        <f t="shared" si="3"/>
        <v>1.0185185185185186</v>
      </c>
      <c r="I4" s="5">
        <f t="shared" si="4"/>
        <v>-2000</v>
      </c>
      <c r="J4" s="6">
        <f t="shared" si="0"/>
        <v>-3.5087719298245612E-2</v>
      </c>
      <c r="K4" s="8">
        <f t="shared" si="5"/>
        <v>0.96491228070175439</v>
      </c>
      <c r="L4" s="18">
        <f t="shared" si="6"/>
        <v>0.15942028985507245</v>
      </c>
    </row>
    <row r="5" spans="1:12" ht="14.1" customHeight="1">
      <c r="A5" s="16" t="s">
        <v>2</v>
      </c>
      <c r="B5" s="5">
        <v>176000</v>
      </c>
      <c r="C5" s="5">
        <v>158000</v>
      </c>
      <c r="D5" s="5">
        <v>164000</v>
      </c>
      <c r="E5" s="5">
        <v>162000</v>
      </c>
      <c r="F5" s="5">
        <f t="shared" si="1"/>
        <v>-2000</v>
      </c>
      <c r="G5" s="6">
        <f t="shared" si="2"/>
        <v>-1.2345679012345678E-2</v>
      </c>
      <c r="H5" s="7">
        <f t="shared" si="3"/>
        <v>0.98780487804878048</v>
      </c>
      <c r="I5" s="5">
        <f t="shared" si="4"/>
        <v>4000</v>
      </c>
      <c r="J5" s="6">
        <f t="shared" si="0"/>
        <v>2.5316455696202531E-2</v>
      </c>
      <c r="K5" s="8">
        <f t="shared" si="5"/>
        <v>1.0253164556962024</v>
      </c>
      <c r="L5" s="18">
        <f t="shared" si="6"/>
        <v>0.92045454545454541</v>
      </c>
    </row>
    <row r="6" spans="1:12" ht="14.1" customHeight="1">
      <c r="A6" s="16" t="s">
        <v>5</v>
      </c>
      <c r="B6" s="5">
        <v>459000</v>
      </c>
      <c r="C6" s="5">
        <v>242000</v>
      </c>
      <c r="D6" s="5">
        <v>225000</v>
      </c>
      <c r="E6" s="5">
        <v>220000</v>
      </c>
      <c r="F6" s="5">
        <f t="shared" si="1"/>
        <v>-5000</v>
      </c>
      <c r="G6" s="6">
        <f t="shared" si="2"/>
        <v>-2.2727272727272728E-2</v>
      </c>
      <c r="H6" s="7">
        <f t="shared" si="3"/>
        <v>0.97777777777777775</v>
      </c>
      <c r="I6" s="5">
        <f t="shared" si="4"/>
        <v>-22000</v>
      </c>
      <c r="J6" s="6">
        <f t="shared" si="0"/>
        <v>-9.0909090909090912E-2</v>
      </c>
      <c r="K6" s="8">
        <f t="shared" si="5"/>
        <v>0.90909090909090906</v>
      </c>
      <c r="L6" s="18">
        <f t="shared" si="6"/>
        <v>0.47930283224400871</v>
      </c>
    </row>
    <row r="7" spans="1:12" ht="14.1" customHeight="1">
      <c r="A7" s="16" t="s">
        <v>3</v>
      </c>
      <c r="B7" s="5">
        <v>610000</v>
      </c>
      <c r="C7" s="5">
        <v>250000</v>
      </c>
      <c r="D7" s="5">
        <v>220000</v>
      </c>
      <c r="E7" s="5">
        <v>190000</v>
      </c>
      <c r="F7" s="5">
        <f t="shared" si="1"/>
        <v>-30000</v>
      </c>
      <c r="G7" s="6">
        <f t="shared" si="2"/>
        <v>-0.15789473684210525</v>
      </c>
      <c r="H7" s="7">
        <f t="shared" si="3"/>
        <v>0.86363636363636365</v>
      </c>
      <c r="I7" s="5">
        <f>E7-C7</f>
        <v>-60000</v>
      </c>
      <c r="J7" s="6">
        <f t="shared" si="0"/>
        <v>-0.24</v>
      </c>
      <c r="K7" s="8">
        <f t="shared" si="5"/>
        <v>0.76</v>
      </c>
      <c r="L7" s="18">
        <f t="shared" si="6"/>
        <v>0.31147540983606559</v>
      </c>
    </row>
    <row r="8" spans="1:12" ht="14.1" customHeight="1" thickBot="1">
      <c r="A8" s="19" t="s">
        <v>4</v>
      </c>
      <c r="B8" s="9">
        <f>SUM(B2:B7)</f>
        <v>2022000</v>
      </c>
      <c r="C8" s="9">
        <f>SUM(C2:C7)</f>
        <v>956000</v>
      </c>
      <c r="D8" s="9">
        <f>SUM(D2:D7)</f>
        <v>920100</v>
      </c>
      <c r="E8" s="9">
        <f>SUM(E2:E7)</f>
        <v>887500</v>
      </c>
      <c r="F8" s="9">
        <f>E8-D8</f>
        <v>-32600</v>
      </c>
      <c r="G8" s="10">
        <f t="shared" si="2"/>
        <v>-3.6732394366197185E-2</v>
      </c>
      <c r="H8" s="11">
        <f>E8/D8</f>
        <v>0.9645690685795022</v>
      </c>
      <c r="I8" s="9">
        <f>E8-C8</f>
        <v>-68500</v>
      </c>
      <c r="J8" s="10">
        <f t="shared" si="0"/>
        <v>-7.1652719665271966E-2</v>
      </c>
      <c r="K8" s="12">
        <f>E8/C8</f>
        <v>0.92834728033472802</v>
      </c>
      <c r="L8" s="20" t="s">
        <v>19</v>
      </c>
    </row>
    <row r="9" spans="1:12" ht="13.5" thickTop="1"/>
  </sheetData>
  <phoneticPr fontId="2" type="noConversion"/>
  <printOptions horizontalCentered="1"/>
  <pageMargins left="0.75" right="0.75" top="1.5208333333333333" bottom="1" header="0.5" footer="0.5"/>
  <pageSetup orientation="landscape" horizontalDpi="4294967292" verticalDpi="4294967292" r:id="rId1"/>
  <headerFooter>
    <oddHeader xml:space="preserve">&amp;C
&amp;"Verdana,Bold"Table 14-7 Portfolio EVM Data&amp;R&amp;"Verdana,Italic"&amp;9Organizational Project Portfolio
Management: A Practitioner’s Guide&amp;"Verdana,Bold"&amp;10
</oddHeader>
    <oddFooter>&amp;L&amp;9J. Ross Publishing WAV™ material&amp;R© Kodukula &amp;&amp; Associates, Inc. (June 2014)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2014-06-09T20:41:56Z</cp:lastPrinted>
  <dcterms:created xsi:type="dcterms:W3CDTF">2013-03-27T13:46:59Z</dcterms:created>
  <dcterms:modified xsi:type="dcterms:W3CDTF">2014-06-09T21:00:40Z</dcterms:modified>
</cp:coreProperties>
</file>